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35" windowWidth="10005" windowHeight="10005"/>
  </bookViews>
  <sheets>
    <sheet name="04" sheetId="1" r:id="rId1"/>
  </sheets>
  <definedNames>
    <definedName name="_xlnm.Print_Titles" localSheetId="0">'04'!$25:$25</definedName>
  </definedNames>
  <calcPr calcId="144525"/>
</workbook>
</file>

<file path=xl/calcChain.xml><?xml version="1.0" encoding="utf-8"?>
<calcChain xmlns="http://schemas.openxmlformats.org/spreadsheetml/2006/main">
  <c r="C37" i="1" l="1"/>
  <c r="C28" i="1"/>
  <c r="C7" i="1"/>
  <c r="C51" i="1"/>
  <c r="C16" i="1"/>
  <c r="C45" i="1"/>
  <c r="C47" i="1"/>
  <c r="C49" i="1"/>
  <c r="C41" i="1"/>
  <c r="C35" i="1"/>
  <c r="C33" i="1"/>
  <c r="C26" i="1" l="1"/>
  <c r="C59" i="1" s="1"/>
  <c r="C5" i="1"/>
  <c r="C58" i="1" s="1"/>
  <c r="C57" i="1" l="1"/>
  <c r="C56" i="1" s="1"/>
</calcChain>
</file>

<file path=xl/sharedStrings.xml><?xml version="1.0" encoding="utf-8"?>
<sst xmlns="http://schemas.openxmlformats.org/spreadsheetml/2006/main" count="85" uniqueCount="81">
  <si>
    <t>Наименование показателя</t>
  </si>
  <si>
    <t>0100</t>
  </si>
  <si>
    <t>0104</t>
  </si>
  <si>
    <t>0113</t>
  </si>
  <si>
    <t>0200</t>
  </si>
  <si>
    <t>0203</t>
  </si>
  <si>
    <t>0300</t>
  </si>
  <si>
    <t>0310</t>
  </si>
  <si>
    <t>0400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</si>
  <si>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</si>
  <si>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</si>
  <si>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</si>
  <si>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</si>
  <si>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</si>
  <si>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</si>
  <si>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</si>
  <si>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</si>
  <si>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</si>
  <si>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</si>
  <si>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1100</t>
  </si>
  <si>
    <t>1101</t>
  </si>
  <si>
    <t>ОБЩЕГОСУДАРСТВЕННЫЕ ВОПРОСЫ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</si>
  <si>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</si>
  <si>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</si>
  <si>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</si>
  <si>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</si>
  <si>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</si>
  <si>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</si>
  <si>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 xml:space="preserve"> 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</si>
  <si>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</si>
  <si>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</si>
  <si>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</si>
  <si>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</si>
  <si>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</si>
  <si>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</si>
  <si>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</si>
  <si>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</si>
  <si>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</si>
  <si>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</si>
  <si>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Раздел, подраздел</t>
  </si>
  <si>
    <t>Доходы бюджета - всего</t>
  </si>
  <si>
    <t>в том числе:</t>
  </si>
  <si>
    <t>НАЛОГОВЫЕ И НЕНАЛОГОВЫЕ ДОХОДЫ</t>
  </si>
  <si>
    <t>в том числе</t>
  </si>
  <si>
    <t>Расходы бюджета - всего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</si>
  <si>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</si>
  <si>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</si>
  <si>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</si>
  <si>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</si>
  <si>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Источники финансирования дефицита бюджета - всего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</si>
  <si>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</si>
  <si>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</si>
  <si>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</si>
  <si>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1. Доходная часть бюджета</t>
  </si>
  <si>
    <t>2. Расходная часть бюджета</t>
  </si>
  <si>
    <t>3. Источники финансирования дефицита бюджета</t>
  </si>
  <si>
    <t>Сумма, тыс. руб.</t>
  </si>
  <si>
    <t>Субсидии бюджетам бюджетной системы Российской Федерации</t>
  </si>
  <si>
    <t>Функционирование  местных администраций</t>
  </si>
  <si>
    <t>Дорожное хозяйство</t>
  </si>
  <si>
    <t>1001</t>
  </si>
  <si>
    <t>Пенсионное обеспечение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</si>
  <si>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</si>
  <si>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</si>
  <si>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</si>
  <si>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</si>
  <si>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</si>
  <si>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</si>
  <si>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Доходы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</si>
  <si>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Возврат,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</si>
  <si>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РФ</t>
  </si>
  <si>
    <t>Доходы от оказания платных услуг (работ) и компенсации затрат государства</t>
  </si>
  <si>
    <t>Другие вопросы в области национальой экономики</t>
  </si>
  <si>
    <t>0412</t>
  </si>
  <si>
    <t>Ожидаемое исполнение бюджета Богородского сельского поселения за 2015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</si>
  <si>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</si>
  <si>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</si>
  <si>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проведения выборов и референдумов</t>
  </si>
  <si>
    <t>0107</t>
  </si>
  <si>
    <t>0405</t>
  </si>
  <si>
    <t>Сельское хозяйство и рыболовство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</si>
</sst>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\-#,##0.0\ "/>
  </numFmts>
  <fonts count="2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7" applyNumberFormat="0" applyAlignment="0" applyProtection="0"/>
    <xf numFmtId="0" fontId="5" fillId="28" borderId="8" applyNumberFormat="0" applyAlignment="0" applyProtection="0"/>
    <xf numFmtId="0" fontId="6" fillId="28" borderId="7" applyNumberFormat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9" borderId="13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</cellStyleXfs>
  <cellXfs count="46">
    <xf numFmtId="0" fontId="0" fillId="0" borderId="0" xfId="0"/>
    <xf numFmtId="0" fontId="19" fillId="2" borderId="2" xfId="0" applyFont="1" applyFill="1" applyBorder="1" applyAlignment="1">
      <alignment vertical="top" wrapText="1"/>
    </xf>
    <xf numFmtId="49" fontId="19" fillId="2" borderId="2" xfId="0" applyNumberFormat="1" applyFont="1" applyFill="1" applyBorder="1" applyAlignment="1">
      <alignment horizontal="center" vertical="top" shrinkToFit="1"/>
    </xf>
    <xf numFmtId="0" fontId="19" fillId="34" borderId="2" xfId="0" applyFont="1" applyFill="1" applyBorder="1" applyAlignment="1">
      <alignment vertical="top" wrapText="1"/>
    </xf>
    <xf numFmtId="49" fontId="19" fillId="34" borderId="2" xfId="0" applyNumberFormat="1" applyFont="1" applyFill="1" applyBorder="1" applyAlignment="1">
      <alignment horizontal="center" vertical="top" shrinkToFit="1"/>
    </xf>
    <xf numFmtId="0" fontId="19" fillId="35" borderId="2" xfId="0" applyFont="1" applyFill="1" applyBorder="1" applyAlignment="1">
      <alignment vertical="top" wrapText="1"/>
    </xf>
    <xf numFmtId="49" fontId="19" fillId="35" borderId="2" xfId="0" applyNumberFormat="1" applyFont="1" applyFill="1" applyBorder="1" applyAlignment="1">
      <alignment horizontal="center" vertical="top" shrinkToFit="1"/>
    </xf>
    <xf numFmtId="0" fontId="19" fillId="0" borderId="2" xfId="0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horizontal="center" vertical="top" shrinkToFit="1"/>
    </xf>
    <xf numFmtId="164" fontId="1" fillId="35" borderId="2" xfId="0" applyNumberFormat="1" applyFont="1" applyFill="1" applyBorder="1" applyAlignment="1">
      <alignment horizontal="right" shrinkToFit="1"/>
    </xf>
    <xf numFmtId="164" fontId="1" fillId="0" borderId="2" xfId="0" applyNumberFormat="1" applyFont="1" applyBorder="1" applyAlignment="1">
      <alignment horizontal="right" shrinkToFit="1"/>
    </xf>
    <xf numFmtId="164" fontId="1" fillId="34" borderId="2" xfId="0" applyNumberFormat="1" applyFont="1" applyFill="1" applyBorder="1" applyAlignment="1">
      <alignment horizontal="right" shrinkToFit="1"/>
    </xf>
    <xf numFmtId="164" fontId="1" fillId="0" borderId="2" xfId="0" applyNumberFormat="1" applyFont="1" applyFill="1" applyBorder="1" applyAlignment="1">
      <alignment horizontal="right" shrinkToFit="1"/>
    </xf>
    <xf numFmtId="164" fontId="19" fillId="35" borderId="2" xfId="0" applyNumberFormat="1" applyFont="1" applyFill="1" applyBorder="1" applyAlignment="1">
      <alignment horizontal="right" vertical="top" shrinkToFit="1"/>
    </xf>
    <xf numFmtId="164" fontId="19" fillId="0" borderId="2" xfId="0" applyNumberFormat="1" applyFont="1" applyFill="1" applyBorder="1" applyAlignment="1">
      <alignment horizontal="right" vertical="top" shrinkToFit="1"/>
    </xf>
    <xf numFmtId="164" fontId="19" fillId="34" borderId="2" xfId="0" applyNumberFormat="1" applyFont="1" applyFill="1" applyBorder="1" applyAlignment="1">
      <alignment horizontal="right" vertical="top" shrinkToFit="1"/>
    </xf>
    <xf numFmtId="165" fontId="1" fillId="35" borderId="2" xfId="0" applyNumberFormat="1" applyFont="1" applyFill="1" applyBorder="1" applyAlignment="1">
      <alignment horizontal="right" vertical="center" shrinkToFit="1"/>
    </xf>
    <xf numFmtId="165" fontId="1" fillId="0" borderId="2" xfId="0" applyNumberFormat="1" applyFont="1" applyBorder="1" applyAlignment="1">
      <alignment horizontal="right" vertical="center" shrinkToFit="1"/>
    </xf>
    <xf numFmtId="165" fontId="1" fillId="0" borderId="4" xfId="0" applyNumberFormat="1" applyFont="1" applyBorder="1" applyAlignment="1">
      <alignment horizontal="right" vertical="center" shrinkToFit="1"/>
    </xf>
    <xf numFmtId="0" fontId="21" fillId="2" borderId="0" xfId="0" applyFont="1" applyFill="1"/>
    <xf numFmtId="0" fontId="22" fillId="2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right"/>
    </xf>
    <xf numFmtId="0" fontId="19" fillId="36" borderId="2" xfId="0" applyFont="1" applyFill="1" applyBorder="1" applyAlignment="1">
      <alignment vertical="top" wrapText="1"/>
    </xf>
    <xf numFmtId="49" fontId="19" fillId="36" borderId="2" xfId="0" applyNumberFormat="1" applyFont="1" applyFill="1" applyBorder="1" applyAlignment="1">
      <alignment horizontal="center" vertical="top" shrinkToFit="1"/>
    </xf>
    <xf numFmtId="164" fontId="19" fillId="36" borderId="2" xfId="0" applyNumberFormat="1" applyFont="1" applyFill="1" applyBorder="1" applyAlignment="1">
      <alignment horizontal="right" vertical="top" shrinkToFit="1"/>
    </xf>
    <xf numFmtId="0" fontId="0" fillId="0" borderId="0" xfId="0" applyAlignment="1">
      <alignment horizontal="right"/>
    </xf>
    <xf numFmtId="0" fontId="1" fillId="0" borderId="5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1" fillId="0" borderId="5" xfId="0" applyNumberFormat="1" applyFont="1" applyFill="1" applyBorder="1" applyAlignment="1">
      <alignment horizontal="left" wrapText="1"/>
    </xf>
    <xf numFmtId="0" fontId="1" fillId="0" borderId="6" xfId="0" applyNumberFormat="1" applyFont="1" applyFill="1" applyBorder="1" applyAlignment="1">
      <alignment horizontal="left" wrapText="1"/>
    </xf>
    <xf numFmtId="0" fontId="20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center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1" fillId="35" borderId="5" xfId="0" applyFont="1" applyFill="1" applyBorder="1" applyAlignment="1">
      <alignment horizontal="left" wrapText="1"/>
    </xf>
    <xf numFmtId="0" fontId="1" fillId="35" borderId="6" xfId="0" applyFont="1" applyFill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0" fillId="2" borderId="3" xfId="0" applyFont="1" applyFill="1" applyBorder="1" applyAlignment="1">
      <alignment horizontal="center"/>
    </xf>
    <xf numFmtId="0" fontId="1" fillId="0" borderId="2" xfId="0" applyNumberFormat="1" applyFont="1" applyBorder="1" applyAlignment="1">
      <alignment wrapText="1"/>
    </xf>
    <xf numFmtId="0" fontId="21" fillId="2" borderId="2" xfId="0" applyFont="1" applyFill="1" applyBorder="1" applyAlignment="1">
      <alignment horizontal="center" vertical="center" wrapText="1"/>
    </xf>
    <xf numFmtId="0" fontId="1" fillId="34" borderId="5" xfId="0" applyNumberFormat="1" applyFont="1" applyFill="1" applyBorder="1" applyAlignment="1">
      <alignment horizontal="left" wrapText="1"/>
    </xf>
    <xf numFmtId="0" fontId="1" fillId="34" borderId="6" xfId="0" applyNumberFormat="1" applyFont="1" applyFill="1" applyBorder="1" applyAlignment="1">
      <alignment horizontal="left" wrapText="1"/>
    </xf>
    <xf numFmtId="0" fontId="1" fillId="35" borderId="2" xfId="0" applyNumberFormat="1" applyFont="1" applyFill="1" applyBorder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59"/>
  <sheetViews>
    <sheetView tabSelected="1" workbookViewId="0">
      <selection activeCell="D9" sqref="D9:D53"/>
    </sheetView>
  </sheetViews>
  <sheetFormatPr defaultRowHeight="15" outlineLevelRow="2" x14ac:dyDescent="0.25"/>
  <cols>
    <col min="1" max="1" width="92" customWidth="1"/>
    <col min="2" max="2" width="10.28515625" customWidth="1"/>
    <col min="3" max="3" width="15.7109375" customWidth="1"/>
    <col min="4" max="4" width="53" customWidth="1"/>
  </cols>
  <sheetData>
    <row r="1" spans="1:4" ht="22.5" customHeight="1" x14ac:dyDescent="0.3">
      <c r="A1" s="32" t="s">
        <v>74</v>
      </c>
      <c r="B1" s="32"/>
      <c r="C1" s="32"/>
    </row>
    <row r="2" spans="1:4" ht="15.75" x14ac:dyDescent="0.25">
      <c r="A2" s="33"/>
      <c r="B2" s="33"/>
      <c r="C2" s="33"/>
    </row>
    <row r="3" spans="1:4" ht="18.75" x14ac:dyDescent="0.3">
      <c r="A3" s="40" t="s">
        <v>53</v>
      </c>
      <c r="B3" s="40"/>
      <c r="C3" s="40"/>
    </row>
    <row r="4" spans="1:4" ht="18.75" customHeight="1" x14ac:dyDescent="0.25">
      <c r="A4" s="34" t="s">
        <v>0</v>
      </c>
      <c r="B4" s="35"/>
      <c r="C4" s="21" t="s">
        <v>56</v>
      </c>
    </row>
    <row r="5" spans="1:4" ht="18.75" x14ac:dyDescent="0.3">
      <c r="A5" s="36" t="s">
        <v>40</v>
      </c>
      <c r="B5" s="37"/>
      <c r="C5" s="9">
        <f>C7+C16</f>
        <v>33767.4</v>
      </c>
    </row>
    <row r="6" spans="1:4" ht="18.75" x14ac:dyDescent="0.3">
      <c r="A6" s="38" t="s">
        <v>41</v>
      </c>
      <c r="B6" s="39"/>
      <c r="C6" s="10"/>
    </row>
    <row r="7" spans="1:4" ht="18.75" x14ac:dyDescent="0.3">
      <c r="A7" s="43" t="s">
        <v>42</v>
      </c>
      <c r="B7" s="44"/>
      <c r="C7" s="11">
        <f>SUM(C8:C15)</f>
        <v>23958.1</v>
      </c>
    </row>
    <row r="8" spans="1:4" ht="18.75" x14ac:dyDescent="0.3">
      <c r="A8" s="30" t="s">
        <v>62</v>
      </c>
      <c r="B8" s="31"/>
      <c r="C8" s="12">
        <v>12033</v>
      </c>
    </row>
    <row r="9" spans="1:4" ht="18.75" x14ac:dyDescent="0.3">
      <c r="A9" s="30" t="s">
        <v>70</v>
      </c>
      <c r="B9" s="31"/>
      <c r="C9" s="12">
        <v>419.1</v>
      </c>
    </row>
    <row r="10" spans="1:4" ht="18.75" x14ac:dyDescent="0.3">
      <c r="A10" s="30" t="s">
        <v>63</v>
      </c>
      <c r="B10" s="31"/>
      <c r="C10" s="12">
        <v>0</v>
      </c>
    </row>
    <row r="11" spans="1:4" ht="18.75" x14ac:dyDescent="0.3">
      <c r="A11" s="30" t="s">
        <v>64</v>
      </c>
      <c r="B11" s="31"/>
      <c r="C11" s="12">
        <v>11241</v>
      </c>
      <c r="D11" s="23"/>
    </row>
    <row r="12" spans="1:4" ht="18.75" x14ac:dyDescent="0.3">
      <c r="A12" s="30" t="s">
        <v>65</v>
      </c>
      <c r="B12" s="31"/>
      <c r="C12" s="12">
        <v>15</v>
      </c>
    </row>
    <row r="13" spans="1:4" ht="39" customHeight="1" x14ac:dyDescent="0.3">
      <c r="A13" s="30" t="s">
        <v>66</v>
      </c>
      <c r="B13" s="31"/>
      <c r="C13" s="12">
        <v>250</v>
      </c>
    </row>
    <row r="14" spans="1:4" ht="18.75" x14ac:dyDescent="0.3">
      <c r="A14" s="30" t="s">
        <v>71</v>
      </c>
      <c r="B14" s="31"/>
      <c r="C14" s="12">
        <v>0</v>
      </c>
      <c r="D14" s="23"/>
    </row>
    <row r="15" spans="1:4" ht="18.75" x14ac:dyDescent="0.3">
      <c r="A15" s="30" t="s">
        <v>67</v>
      </c>
      <c r="B15" s="31"/>
      <c r="C15" s="12">
        <v>0</v>
      </c>
    </row>
    <row r="16" spans="1:4" ht="18.75" x14ac:dyDescent="0.3">
      <c r="A16" s="43" t="s">
        <v>45</v>
      </c>
      <c r="B16" s="44"/>
      <c r="C16" s="11">
        <f>C17+C18+C19+C20+C21+C22</f>
        <v>9809.3000000000011</v>
      </c>
      <c r="D16" s="22"/>
    </row>
    <row r="17" spans="1:3" ht="18.75" x14ac:dyDescent="0.3">
      <c r="A17" s="28" t="s">
        <v>46</v>
      </c>
      <c r="B17" s="29"/>
      <c r="C17" s="10">
        <v>1758.1</v>
      </c>
    </row>
    <row r="18" spans="1:3" ht="18.75" x14ac:dyDescent="0.3">
      <c r="A18" s="28" t="s">
        <v>57</v>
      </c>
      <c r="B18" s="29"/>
      <c r="C18" s="10">
        <v>8281.9</v>
      </c>
    </row>
    <row r="19" spans="1:3" ht="18.75" x14ac:dyDescent="0.3">
      <c r="A19" s="28" t="s">
        <v>47</v>
      </c>
      <c r="B19" s="29"/>
      <c r="C19" s="10">
        <v>2066</v>
      </c>
    </row>
    <row r="20" spans="1:3" ht="18.75" x14ac:dyDescent="0.3">
      <c r="A20" s="28" t="s">
        <v>48</v>
      </c>
      <c r="B20" s="29"/>
      <c r="C20" s="10">
        <v>313</v>
      </c>
    </row>
    <row r="21" spans="1:3" ht="57.75" customHeight="1" x14ac:dyDescent="0.3">
      <c r="A21" s="30" t="s">
        <v>68</v>
      </c>
      <c r="B21" s="31"/>
      <c r="C21" s="12">
        <v>232.2</v>
      </c>
    </row>
    <row r="22" spans="1:3" ht="37.5" customHeight="1" x14ac:dyDescent="0.3">
      <c r="A22" s="30" t="s">
        <v>69</v>
      </c>
      <c r="B22" s="31"/>
      <c r="C22" s="12">
        <v>-2841.9</v>
      </c>
    </row>
    <row r="23" spans="1:3" ht="15.75" x14ac:dyDescent="0.25">
      <c r="A23" s="20"/>
      <c r="B23" s="20"/>
      <c r="C23" s="20"/>
    </row>
    <row r="24" spans="1:3" ht="18.75" x14ac:dyDescent="0.3">
      <c r="A24" s="40" t="s">
        <v>54</v>
      </c>
      <c r="B24" s="40"/>
      <c r="C24" s="40"/>
    </row>
    <row r="25" spans="1:3" ht="25.5" x14ac:dyDescent="0.25">
      <c r="A25" s="21" t="s">
        <v>0</v>
      </c>
      <c r="B25" s="21" t="s">
        <v>39</v>
      </c>
      <c r="C25" s="21" t="s">
        <v>56</v>
      </c>
    </row>
    <row r="26" spans="1:3" ht="18.75" x14ac:dyDescent="0.25">
      <c r="A26" s="5" t="s">
        <v>44</v>
      </c>
      <c r="B26" s="6"/>
      <c r="C26" s="13">
        <f>C28+C33+C35+C37+C41+C45+C47+C49+C51</f>
        <v>48571</v>
      </c>
    </row>
    <row r="27" spans="1:3" ht="18.75" x14ac:dyDescent="0.25">
      <c r="A27" s="7" t="s">
        <v>43</v>
      </c>
      <c r="B27" s="8"/>
      <c r="C27" s="14"/>
    </row>
    <row r="28" spans="1:3" ht="18.75" outlineLevel="1" x14ac:dyDescent="0.25">
      <c r="A28" s="3" t="s">
        <v>21</v>
      </c>
      <c r="B28" s="4" t="s">
        <v>1</v>
      </c>
      <c r="C28" s="15">
        <f>SUM(C29:C32)</f>
        <v>10099.200000000001</v>
      </c>
    </row>
    <row r="29" spans="1:3" ht="56.25" outlineLevel="1" x14ac:dyDescent="0.25">
      <c r="A29" s="24" t="s">
        <v>75</v>
      </c>
      <c r="B29" s="25" t="s">
        <v>76</v>
      </c>
      <c r="C29" s="26">
        <v>69.599999999999994</v>
      </c>
    </row>
    <row r="30" spans="1:3" ht="18.75" outlineLevel="2" x14ac:dyDescent="0.25">
      <c r="A30" s="1" t="s">
        <v>58</v>
      </c>
      <c r="B30" s="2" t="s">
        <v>2</v>
      </c>
      <c r="C30" s="14">
        <v>6341</v>
      </c>
    </row>
    <row r="31" spans="1:3" ht="18.75" outlineLevel="2" x14ac:dyDescent="0.25">
      <c r="A31" s="1" t="s">
        <v>77</v>
      </c>
      <c r="B31" s="2" t="s">
        <v>78</v>
      </c>
      <c r="C31" s="14">
        <v>467.4</v>
      </c>
    </row>
    <row r="32" spans="1:3" ht="18.75" outlineLevel="2" x14ac:dyDescent="0.25">
      <c r="A32" s="1" t="s">
        <v>22</v>
      </c>
      <c r="B32" s="2" t="s">
        <v>3</v>
      </c>
      <c r="C32" s="14">
        <v>3221.2</v>
      </c>
    </row>
    <row r="33" spans="1:4" ht="18.75" outlineLevel="1" x14ac:dyDescent="0.25">
      <c r="A33" s="3" t="s">
        <v>23</v>
      </c>
      <c r="B33" s="4" t="s">
        <v>4</v>
      </c>
      <c r="C33" s="15">
        <f>C34</f>
        <v>132.6</v>
      </c>
    </row>
    <row r="34" spans="1:4" ht="18.75" outlineLevel="2" x14ac:dyDescent="0.25">
      <c r="A34" s="1" t="s">
        <v>24</v>
      </c>
      <c r="B34" s="2" t="s">
        <v>5</v>
      </c>
      <c r="C34" s="14">
        <v>132.6</v>
      </c>
    </row>
    <row r="35" spans="1:4" ht="37.5" outlineLevel="1" x14ac:dyDescent="0.25">
      <c r="A35" s="3" t="s">
        <v>25</v>
      </c>
      <c r="B35" s="4" t="s">
        <v>6</v>
      </c>
      <c r="C35" s="15">
        <f>C36</f>
        <v>252</v>
      </c>
    </row>
    <row r="36" spans="1:4" ht="18.75" outlineLevel="2" x14ac:dyDescent="0.25">
      <c r="A36" s="1" t="s">
        <v>26</v>
      </c>
      <c r="B36" s="2" t="s">
        <v>7</v>
      </c>
      <c r="C36" s="14">
        <v>252</v>
      </c>
    </row>
    <row r="37" spans="1:4" ht="18.75" outlineLevel="1" x14ac:dyDescent="0.25">
      <c r="A37" s="3" t="s">
        <v>27</v>
      </c>
      <c r="B37" s="4" t="s">
        <v>8</v>
      </c>
      <c r="C37" s="15">
        <f>SUM(C38:C40)</f>
        <v>16214.7</v>
      </c>
    </row>
    <row r="38" spans="1:4" ht="18.75" outlineLevel="1" x14ac:dyDescent="0.25">
      <c r="A38" s="24" t="s">
        <v>80</v>
      </c>
      <c r="B38" s="25" t="s">
        <v>79</v>
      </c>
      <c r="C38" s="26">
        <v>100</v>
      </c>
      <c r="D38" s="27"/>
    </row>
    <row r="39" spans="1:4" ht="18.75" outlineLevel="2" x14ac:dyDescent="0.25">
      <c r="A39" s="1" t="s">
        <v>59</v>
      </c>
      <c r="B39" s="2" t="s">
        <v>9</v>
      </c>
      <c r="C39" s="14">
        <v>14935.2</v>
      </c>
      <c r="D39" s="27"/>
    </row>
    <row r="40" spans="1:4" ht="18.75" outlineLevel="2" x14ac:dyDescent="0.25">
      <c r="A40" s="1" t="s">
        <v>72</v>
      </c>
      <c r="B40" s="2" t="s">
        <v>73</v>
      </c>
      <c r="C40" s="14">
        <v>1179.5</v>
      </c>
    </row>
    <row r="41" spans="1:4" ht="18.75" outlineLevel="1" x14ac:dyDescent="0.25">
      <c r="A41" s="3" t="s">
        <v>28</v>
      </c>
      <c r="B41" s="4" t="s">
        <v>10</v>
      </c>
      <c r="C41" s="15">
        <f>SUM(C42:C44)</f>
        <v>18864.900000000001</v>
      </c>
    </row>
    <row r="42" spans="1:4" ht="18.75" outlineLevel="2" x14ac:dyDescent="0.25">
      <c r="A42" s="1" t="s">
        <v>29</v>
      </c>
      <c r="B42" s="2" t="s">
        <v>11</v>
      </c>
      <c r="C42" s="14">
        <v>13124.2</v>
      </c>
    </row>
    <row r="43" spans="1:4" ht="18.75" outlineLevel="2" x14ac:dyDescent="0.25">
      <c r="A43" s="1" t="s">
        <v>30</v>
      </c>
      <c r="B43" s="2" t="s">
        <v>12</v>
      </c>
      <c r="C43" s="14">
        <v>3440.7</v>
      </c>
    </row>
    <row r="44" spans="1:4" ht="18.75" outlineLevel="2" x14ac:dyDescent="0.25">
      <c r="A44" s="1" t="s">
        <v>31</v>
      </c>
      <c r="B44" s="2" t="s">
        <v>13</v>
      </c>
      <c r="C44" s="14">
        <v>2300</v>
      </c>
    </row>
    <row r="45" spans="1:4" ht="18.75" outlineLevel="1" x14ac:dyDescent="0.25">
      <c r="A45" s="3" t="s">
        <v>32</v>
      </c>
      <c r="B45" s="4" t="s">
        <v>14</v>
      </c>
      <c r="C45" s="15">
        <f>C46</f>
        <v>46</v>
      </c>
    </row>
    <row r="46" spans="1:4" ht="18.75" outlineLevel="2" x14ac:dyDescent="0.25">
      <c r="A46" s="1" t="s">
        <v>33</v>
      </c>
      <c r="B46" s="2" t="s">
        <v>15</v>
      </c>
      <c r="C46" s="14">
        <v>46</v>
      </c>
    </row>
    <row r="47" spans="1:4" ht="18.75" outlineLevel="1" x14ac:dyDescent="0.25">
      <c r="A47" s="3" t="s">
        <v>34</v>
      </c>
      <c r="B47" s="4" t="s">
        <v>16</v>
      </c>
      <c r="C47" s="15">
        <f>C48</f>
        <v>2659.6</v>
      </c>
    </row>
    <row r="48" spans="1:4" ht="18.75" outlineLevel="2" x14ac:dyDescent="0.25">
      <c r="A48" s="1" t="s">
        <v>35</v>
      </c>
      <c r="B48" s="2" t="s">
        <v>17</v>
      </c>
      <c r="C48" s="14">
        <v>2659.6</v>
      </c>
    </row>
    <row r="49" spans="1:3" ht="18.75" outlineLevel="1" x14ac:dyDescent="0.25">
      <c r="A49" s="3" t="s">
        <v>36</v>
      </c>
      <c r="B49" s="4" t="s">
        <v>18</v>
      </c>
      <c r="C49" s="15">
        <f>C50</f>
        <v>180</v>
      </c>
    </row>
    <row r="50" spans="1:3" ht="18.75" outlineLevel="2" x14ac:dyDescent="0.25">
      <c r="A50" s="1" t="s">
        <v>61</v>
      </c>
      <c r="B50" s="2" t="s">
        <v>60</v>
      </c>
      <c r="C50" s="14">
        <v>180</v>
      </c>
    </row>
    <row r="51" spans="1:3" ht="18.75" outlineLevel="1" x14ac:dyDescent="0.25">
      <c r="A51" s="3" t="s">
        <v>37</v>
      </c>
      <c r="B51" s="4" t="s">
        <v>19</v>
      </c>
      <c r="C51" s="15">
        <f>C52</f>
        <v>122</v>
      </c>
    </row>
    <row r="52" spans="1:3" ht="18.75" outlineLevel="2" x14ac:dyDescent="0.25">
      <c r="A52" s="1" t="s">
        <v>38</v>
      </c>
      <c r="B52" s="2" t="s">
        <v>20</v>
      </c>
      <c r="C52" s="14">
        <v>122</v>
      </c>
    </row>
    <row r="53" spans="1:3" x14ac:dyDescent="0.25">
      <c r="A53" s="19"/>
      <c r="B53" s="19"/>
      <c r="C53" s="19"/>
    </row>
    <row r="54" spans="1:3" ht="18.75" x14ac:dyDescent="0.3">
      <c r="A54" s="40" t="s">
        <v>55</v>
      </c>
      <c r="B54" s="40"/>
      <c r="C54" s="40"/>
    </row>
    <row r="55" spans="1:3" x14ac:dyDescent="0.25">
      <c r="A55" s="42" t="s">
        <v>0</v>
      </c>
      <c r="B55" s="42"/>
      <c r="C55" s="21" t="s">
        <v>56</v>
      </c>
    </row>
    <row r="56" spans="1:3" ht="18.75" x14ac:dyDescent="0.3">
      <c r="A56" s="45" t="s">
        <v>49</v>
      </c>
      <c r="B56" s="45"/>
      <c r="C56" s="16">
        <f>C57</f>
        <v>-14803.599999999999</v>
      </c>
    </row>
    <row r="57" spans="1:3" ht="18.75" x14ac:dyDescent="0.3">
      <c r="A57" s="41" t="s">
        <v>50</v>
      </c>
      <c r="B57" s="41"/>
      <c r="C57" s="17">
        <f>C58+C59</f>
        <v>-14803.599999999999</v>
      </c>
    </row>
    <row r="58" spans="1:3" ht="18.75" x14ac:dyDescent="0.3">
      <c r="A58" s="41" t="s">
        <v>51</v>
      </c>
      <c r="B58" s="41"/>
      <c r="C58" s="18">
        <f>C5</f>
        <v>33767.4</v>
      </c>
    </row>
    <row r="59" spans="1:3" ht="18.75" x14ac:dyDescent="0.3">
      <c r="A59" s="41" t="s">
        <v>52</v>
      </c>
      <c r="B59" s="41"/>
      <c r="C59" s="18">
        <f>-C26</f>
        <v>-48571</v>
      </c>
    </row>
  </sheetData>
  <mergeCells count="29">
    <mergeCell ref="A59:B59"/>
    <mergeCell ref="A55:B55"/>
    <mergeCell ref="A7:B7"/>
    <mergeCell ref="A8:B8"/>
    <mergeCell ref="A56:B56"/>
    <mergeCell ref="A57:B57"/>
    <mergeCell ref="A58:B58"/>
    <mergeCell ref="A24:C24"/>
    <mergeCell ref="A54:C54"/>
    <mergeCell ref="A22:B22"/>
    <mergeCell ref="A12:B12"/>
    <mergeCell ref="A9:B9"/>
    <mergeCell ref="A14:B14"/>
    <mergeCell ref="A16:B16"/>
    <mergeCell ref="A17:B17"/>
    <mergeCell ref="A18:B18"/>
    <mergeCell ref="A1:C1"/>
    <mergeCell ref="A2:C2"/>
    <mergeCell ref="A4:B4"/>
    <mergeCell ref="A5:B5"/>
    <mergeCell ref="A6:B6"/>
    <mergeCell ref="A3:C3"/>
    <mergeCell ref="A19:B19"/>
    <mergeCell ref="A20:B20"/>
    <mergeCell ref="A21:B21"/>
    <mergeCell ref="A10:B10"/>
    <mergeCell ref="A11:B11"/>
    <mergeCell ref="A13:B13"/>
    <mergeCell ref="A15:B15"/>
  </mergeCells>
  <pageMargins left="1.1811023622047245" right="0.39370078740157483" top="0.59055118110236227" bottom="0.39370078740157483" header="0.39370078740157483" footer="0.3937007874015748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</vt:lpstr>
      <vt:lpstr>'04'!Заголовки_для_печати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Огурцова</cp:lastModifiedBy>
  <cp:lastPrinted>2014-11-12T06:46:58Z</cp:lastPrinted>
  <dcterms:created xsi:type="dcterms:W3CDTF">2013-11-11T10:39:28Z</dcterms:created>
  <dcterms:modified xsi:type="dcterms:W3CDTF">2015-10-30T11:22:11Z</dcterms:modified>
</cp:coreProperties>
</file>